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55" windowHeight="1185"/>
  </bookViews>
  <sheets>
    <sheet name="Orçamento" sheetId="1" r:id="rId1"/>
  </sheets>
  <definedNames>
    <definedName name="_xlnm._FilterDatabase" localSheetId="0" hidden="1">Orçamento!$A$11:$M$11</definedName>
  </definedNames>
  <calcPr calcId="152511"/>
</workbook>
</file>

<file path=xl/calcChain.xml><?xml version="1.0" encoding="utf-8"?>
<calcChain xmlns="http://schemas.openxmlformats.org/spreadsheetml/2006/main">
  <c r="K13" i="1"/>
  <c r="K33" l="1"/>
  <c r="K18"/>
  <c r="M18" s="1"/>
  <c r="K17"/>
  <c r="M17" s="1"/>
  <c r="K14"/>
  <c r="M14" s="1"/>
  <c r="M33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6"/>
  <c r="M36" s="1"/>
  <c r="K35"/>
  <c r="M35" s="1"/>
  <c r="K34"/>
  <c r="M34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6"/>
  <c r="M16" s="1"/>
  <c r="K15"/>
  <c r="M15" s="1"/>
  <c r="M13"/>
  <c r="K12"/>
  <c r="M12" s="1"/>
  <c r="M48" l="1"/>
  <c r="M50" s="1"/>
</calcChain>
</file>

<file path=xl/sharedStrings.xml><?xml version="1.0" encoding="utf-8"?>
<sst xmlns="http://schemas.openxmlformats.org/spreadsheetml/2006/main" count="165" uniqueCount="65">
  <si>
    <r>
      <t xml:space="preserve"> Número: </t>
    </r>
    <r>
      <rPr>
        <sz val="13"/>
        <color rgb="FF000000"/>
        <rFont val="Calibri"/>
        <family val="2"/>
      </rPr>
      <t>1</t>
    </r>
  </si>
  <si>
    <r>
      <rPr>
        <sz val="12"/>
        <color rgb="FF000000"/>
        <rFont val="Calibri"/>
        <family val="2"/>
      </rPr>
      <t xml:space="preserve">Obra: </t>
    </r>
    <r>
      <rPr>
        <b/>
        <sz val="12"/>
        <color rgb="FF000000"/>
        <rFont val="Calibri"/>
        <family val="2"/>
      </rPr>
      <t>Instalação de câmeras no tribunal de justiça federal de tabatinga</t>
    </r>
  </si>
  <si>
    <t>Lista de Insumos</t>
  </si>
  <si>
    <t>Seq.</t>
  </si>
  <si>
    <t>Banco</t>
  </si>
  <si>
    <t>Código</t>
  </si>
  <si>
    <t>Descrição</t>
  </si>
  <si>
    <t>Tipo</t>
  </si>
  <si>
    <t>Unidade</t>
  </si>
  <si>
    <t>Quantidade</t>
  </si>
  <si>
    <t>Preço s/ BDI</t>
  </si>
  <si>
    <t>Total s/ BDI</t>
  </si>
  <si>
    <t>Operativa</t>
  </si>
  <si>
    <t>Improdutiva</t>
  </si>
  <si>
    <t>Geral</t>
  </si>
  <si>
    <t>Próprio</t>
  </si>
  <si>
    <t>Abraçadeira para tubo 3/4"</t>
  </si>
  <si>
    <t>Material</t>
  </si>
  <si>
    <t>UN</t>
  </si>
  <si>
    <t>CABO CAT5E</t>
  </si>
  <si>
    <t>Equipamento</t>
  </si>
  <si>
    <t>CX</t>
  </si>
  <si>
    <t>Cabo HDMI  5 metros</t>
  </si>
  <si>
    <t>Caixa condulete com tampa sega</t>
  </si>
  <si>
    <t>Caixa Organizadora e Passagem de cabo para CFTV</t>
  </si>
  <si>
    <t>Câmera IP com Audio</t>
  </si>
  <si>
    <t>Câmera IP externa</t>
  </si>
  <si>
    <t>Câmera IP identificação de Placa Veicular</t>
  </si>
  <si>
    <t>Câmera IP Interna</t>
  </si>
  <si>
    <t>Câmera Speed Dome</t>
  </si>
  <si>
    <t>CANALETA PVC</t>
  </si>
  <si>
    <t>Conector P4 macho</t>
  </si>
  <si>
    <t>Controle de Acesso de Veículos</t>
  </si>
  <si>
    <t>Outros</t>
  </si>
  <si>
    <t>ELETROCALHA</t>
  </si>
  <si>
    <t>Eletrodutos 3 metros tubo rosca 3/4"</t>
  </si>
  <si>
    <t>Guia Cabo 1U modelo altura largura 1u 0,08 metros 600 milímetros</t>
  </si>
  <si>
    <t>HARD DISK HD 4TB</t>
  </si>
  <si>
    <t>Joelho cotovelo com janela 3/4"</t>
  </si>
  <si>
    <t>MÃO DE OBRA</t>
  </si>
  <si>
    <t>Mão de Obra</t>
  </si>
  <si>
    <t>H</t>
  </si>
  <si>
    <t>MESA CONTROLADORA IP</t>
  </si>
  <si>
    <t>Mobilização e desmobilização, passagens, hospedagem e alimentação</t>
  </si>
  <si>
    <t>M</t>
  </si>
  <si>
    <t>MONITOR 19" POLEGADAS PARA RACK</t>
  </si>
  <si>
    <t>NOBREAK 1.2 KVA</t>
  </si>
  <si>
    <t>NOBREAK 2.0KVA</t>
  </si>
  <si>
    <t>NVR 16 CANAIS</t>
  </si>
  <si>
    <t>PARAFUSO COM BUCHA S6</t>
  </si>
  <si>
    <t>Patch Cord categoria do cabo de rede</t>
  </si>
  <si>
    <t>PATCH PANEL 24 PORTAS</t>
  </si>
  <si>
    <t>RACK 42U</t>
  </si>
  <si>
    <t>Repetidor de Imagem Desktop</t>
  </si>
  <si>
    <t>SELETOR DE VÍDEO</t>
  </si>
  <si>
    <t>SERVIDOR DE IMAGEM</t>
  </si>
  <si>
    <t>SUPORTE DE CHÃO PARA CÃMERA</t>
  </si>
  <si>
    <t>SWITCH 08 PORTAS</t>
  </si>
  <si>
    <t>TV 65" POLEGADAS</t>
  </si>
  <si>
    <t>Total sem BDI</t>
  </si>
  <si>
    <t>Total do BDI</t>
  </si>
  <si>
    <t>Total c/ BDI</t>
  </si>
  <si>
    <r>
      <t xml:space="preserve">BDI Padrão: </t>
    </r>
    <r>
      <rPr>
        <b/>
        <sz val="13"/>
        <color rgb="FF000000"/>
        <rFont val="Calibri"/>
        <family val="2"/>
      </rPr>
      <t>28%</t>
    </r>
  </si>
  <si>
    <t>Data: 18/10/2022</t>
  </si>
  <si>
    <t>Manaus, 19 de outubro de 2022.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</si>
</sst>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E3E3E3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0" fillId="3" borderId="9" xfId="0" applyFill="1" applyBorder="1"/>
    <xf numFmtId="0" fontId="0" fillId="4" borderId="0" xfId="0" applyFill="1"/>
    <xf numFmtId="4" fontId="0" fillId="3" borderId="9" xfId="0" applyNumberFormat="1" applyFill="1" applyBorder="1"/>
    <xf numFmtId="4" fontId="0" fillId="4" borderId="0" xfId="0" applyNumberFormat="1" applyFill="1"/>
    <xf numFmtId="4" fontId="0" fillId="0" borderId="0" xfId="0" applyNumberFormat="1"/>
    <xf numFmtId="4" fontId="4" fillId="0" borderId="0" xfId="0" applyNumberFormat="1" applyFont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9" fontId="0" fillId="2" borderId="2" xfId="0" applyNumberFormat="1" applyFill="1" applyBorder="1"/>
    <xf numFmtId="0" fontId="0" fillId="0" borderId="0" xfId="0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2" fillId="2" borderId="0" xfId="0" applyFont="1" applyFill="1"/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54428</xdr:rowOff>
    </xdr:from>
    <xdr:to>
      <xdr:col>3</xdr:col>
      <xdr:colOff>1559377</xdr:colOff>
      <xdr:row>1</xdr:row>
      <xdr:rowOff>15875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3AC5762-24C6-4D20-8586-561D95C9C99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33503"/>
        <a:stretch/>
      </xdr:blipFill>
      <xdr:spPr bwMode="auto">
        <a:xfrm>
          <a:off x="580571" y="54428"/>
          <a:ext cx="3058431" cy="12473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4</xdr:col>
      <xdr:colOff>1329490</xdr:colOff>
      <xdr:row>0</xdr:row>
      <xdr:rowOff>13606</xdr:rowOff>
    </xdr:from>
    <xdr:to>
      <xdr:col>11</xdr:col>
      <xdr:colOff>857250</xdr:colOff>
      <xdr:row>0</xdr:row>
      <xdr:rowOff>1174749</xdr:rowOff>
    </xdr:to>
    <xdr:sp macro="" textlink="">
      <xdr:nvSpPr>
        <xdr:cNvPr id="3" name="CaixaDeTexto 2"/>
        <xdr:cNvSpPr txBox="1"/>
      </xdr:nvSpPr>
      <xdr:spPr>
        <a:xfrm>
          <a:off x="7742990" y="13606"/>
          <a:ext cx="6766760" cy="1161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/>
            <a:t>ANDRE</a:t>
          </a:r>
          <a:r>
            <a:rPr lang="pt-BR" sz="2000" baseline="0"/>
            <a:t> LIMA DE SOUZA EIRELI-EPP</a:t>
          </a:r>
        </a:p>
        <a:p>
          <a:pPr algn="ctr"/>
          <a:r>
            <a:rPr lang="pt-BR" sz="2000" baseline="0"/>
            <a:t>CNPJ 10.720.502/0001-40</a:t>
          </a:r>
        </a:p>
        <a:p>
          <a:pPr algn="ctr"/>
          <a:r>
            <a:rPr lang="pt-BR" sz="2000" baseline="0"/>
            <a:t>Avenida Ayrão, 1230, Praça 14 de Janeiro, Manaus, Amazonas</a:t>
          </a:r>
          <a:endParaRPr lang="pt-BR" sz="2000"/>
        </a:p>
      </xdr:txBody>
    </xdr:sp>
    <xdr:clientData/>
  </xdr:twoCellAnchor>
  <xdr:twoCellAnchor editAs="oneCell">
    <xdr:from>
      <xdr:col>4</xdr:col>
      <xdr:colOff>670689</xdr:colOff>
      <xdr:row>51</xdr:row>
      <xdr:rowOff>109332</xdr:rowOff>
    </xdr:from>
    <xdr:to>
      <xdr:col>7</xdr:col>
      <xdr:colOff>81785</xdr:colOff>
      <xdr:row>57</xdr:row>
      <xdr:rowOff>43804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E86AA55D-89AF-41B9-A14E-C42A4BF4E5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84189" y="11698082"/>
          <a:ext cx="2649596" cy="1077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60" zoomScaleNormal="60" workbookViewId="0">
      <pane ySplit="11" topLeftCell="A12" activePane="bottomLeft" state="frozen"/>
      <selection pane="bottomLeft" activeCell="U51" sqref="U51"/>
    </sheetView>
  </sheetViews>
  <sheetFormatPr defaultRowHeight="15"/>
  <cols>
    <col min="1" max="1" width="8" customWidth="1"/>
    <col min="2" max="2" width="13" customWidth="1"/>
    <col min="3" max="3" width="10" customWidth="1"/>
    <col min="4" max="4" width="65" customWidth="1"/>
    <col min="5" max="5" width="20" customWidth="1"/>
    <col min="6" max="6" width="13.5703125" customWidth="1"/>
    <col min="7" max="11" width="15" customWidth="1"/>
    <col min="12" max="12" width="19.28515625" customWidth="1"/>
    <col min="13" max="13" width="17" customWidth="1"/>
    <col min="15" max="15" width="12" bestFit="1" customWidth="1"/>
  </cols>
  <sheetData>
    <row r="1" spans="1:13" ht="101.2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100000000000001" customHeight="1">
      <c r="A4" s="8" t="s">
        <v>0</v>
      </c>
      <c r="B4" s="3"/>
      <c r="C4" s="3"/>
      <c r="D4" s="10"/>
      <c r="E4" s="3"/>
      <c r="F4" s="3" t="s">
        <v>62</v>
      </c>
      <c r="G4" s="22">
        <v>0.28000000000000003</v>
      </c>
      <c r="H4" s="3"/>
      <c r="I4" s="3"/>
      <c r="J4" s="3"/>
      <c r="K4" s="3"/>
      <c r="L4" s="3"/>
      <c r="M4" s="5"/>
    </row>
    <row r="5" spans="1:13" ht="60" customHeight="1">
      <c r="A5" s="24" t="s">
        <v>63</v>
      </c>
      <c r="B5" s="25"/>
      <c r="C5" s="25"/>
      <c r="D5" s="12" t="s">
        <v>1</v>
      </c>
      <c r="E5" s="1"/>
      <c r="F5" s="1"/>
      <c r="G5" s="1"/>
      <c r="H5" s="1"/>
      <c r="I5" s="1"/>
      <c r="J5" s="1"/>
      <c r="K5" s="1"/>
      <c r="L5" s="1"/>
      <c r="M5" s="6"/>
    </row>
    <row r="6" spans="1:13" ht="17.100000000000001" customHeight="1">
      <c r="A6" s="9"/>
      <c r="B6" s="1"/>
      <c r="C6" s="1"/>
      <c r="D6" s="11"/>
      <c r="E6" s="1"/>
      <c r="F6" s="1"/>
      <c r="G6" s="1"/>
      <c r="H6" s="1"/>
      <c r="I6" s="1"/>
      <c r="J6" s="1"/>
      <c r="K6" s="1"/>
      <c r="L6" s="1"/>
      <c r="M6" s="6"/>
    </row>
    <row r="7" spans="1:13" ht="20.100000000000001" customHeight="1">
      <c r="A7" s="9"/>
      <c r="B7" s="1"/>
      <c r="C7" s="1"/>
      <c r="D7" s="13" t="s">
        <v>2</v>
      </c>
      <c r="E7" s="1"/>
      <c r="F7" s="1"/>
      <c r="G7" s="1"/>
      <c r="H7" s="1"/>
      <c r="I7" s="1"/>
      <c r="J7" s="1"/>
      <c r="K7" s="1"/>
      <c r="L7" s="1"/>
      <c r="M7" s="6"/>
    </row>
    <row r="8" spans="1:13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</row>
    <row r="9" spans="1:13" ht="8.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100000000000001" customHeight="1">
      <c r="A10" s="26" t="s">
        <v>3</v>
      </c>
      <c r="B10" s="26" t="s">
        <v>4</v>
      </c>
      <c r="C10" s="26" t="s">
        <v>5</v>
      </c>
      <c r="D10" s="26" t="s">
        <v>6</v>
      </c>
      <c r="E10" s="26" t="s">
        <v>7</v>
      </c>
      <c r="F10" s="26" t="s">
        <v>8</v>
      </c>
      <c r="G10" s="28" t="s">
        <v>9</v>
      </c>
      <c r="H10" s="26"/>
      <c r="I10" s="28" t="s">
        <v>10</v>
      </c>
      <c r="J10" s="26"/>
      <c r="K10" s="28" t="s">
        <v>11</v>
      </c>
      <c r="L10" s="26"/>
      <c r="M10" s="26"/>
    </row>
    <row r="11" spans="1:13" ht="20.100000000000001" customHeight="1">
      <c r="A11" s="26"/>
      <c r="B11" s="26"/>
      <c r="C11" s="26"/>
      <c r="D11" s="27"/>
      <c r="E11" s="26"/>
      <c r="F11" s="26"/>
      <c r="G11" s="14" t="s">
        <v>12</v>
      </c>
      <c r="H11" s="14" t="s">
        <v>13</v>
      </c>
      <c r="I11" s="16" t="s">
        <v>12</v>
      </c>
      <c r="J11" s="16" t="s">
        <v>13</v>
      </c>
      <c r="K11" s="16" t="s">
        <v>12</v>
      </c>
      <c r="L11" s="16" t="s">
        <v>13</v>
      </c>
      <c r="M11" s="16" t="s">
        <v>14</v>
      </c>
    </row>
    <row r="12" spans="1:13">
      <c r="A12" s="15">
        <v>1</v>
      </c>
      <c r="B12" s="15" t="s">
        <v>15</v>
      </c>
      <c r="C12" s="15">
        <v>75</v>
      </c>
      <c r="D12" s="20" t="s">
        <v>16</v>
      </c>
      <c r="E12" s="15" t="s">
        <v>17</v>
      </c>
      <c r="F12" s="15" t="s">
        <v>18</v>
      </c>
      <c r="G12" s="15">
        <v>60</v>
      </c>
      <c r="H12" s="15"/>
      <c r="I12" s="17">
        <v>4.0199999999999996</v>
      </c>
      <c r="J12" s="17"/>
      <c r="K12" s="17">
        <f>G12*I12</f>
        <v>241.2</v>
      </c>
      <c r="L12" s="17"/>
      <c r="M12" s="17">
        <f>K12</f>
        <v>241.2</v>
      </c>
    </row>
    <row r="13" spans="1:13">
      <c r="A13">
        <v>2</v>
      </c>
      <c r="B13" t="s">
        <v>15</v>
      </c>
      <c r="C13">
        <v>13</v>
      </c>
      <c r="D13" s="21" t="s">
        <v>19</v>
      </c>
      <c r="E13" t="s">
        <v>20</v>
      </c>
      <c r="F13" t="s">
        <v>21</v>
      </c>
      <c r="G13">
        <v>15</v>
      </c>
      <c r="I13" s="18">
        <v>1005.98</v>
      </c>
      <c r="J13" s="18"/>
      <c r="K13" s="17">
        <f>G13*I13</f>
        <v>15089.7</v>
      </c>
      <c r="L13" s="18"/>
      <c r="M13" s="17">
        <f t="shared" ref="M13:M46" si="0">K13</f>
        <v>15089.7</v>
      </c>
    </row>
    <row r="14" spans="1:13">
      <c r="A14" s="15">
        <v>3</v>
      </c>
      <c r="B14" s="15" t="s">
        <v>15</v>
      </c>
      <c r="C14" s="15">
        <v>28</v>
      </c>
      <c r="D14" s="20" t="s">
        <v>22</v>
      </c>
      <c r="E14" s="15" t="s">
        <v>17</v>
      </c>
      <c r="F14" s="15" t="s">
        <v>18</v>
      </c>
      <c r="G14" s="15">
        <v>4</v>
      </c>
      <c r="H14" s="15"/>
      <c r="I14" s="17">
        <v>83.83</v>
      </c>
      <c r="J14" s="17"/>
      <c r="K14" s="17">
        <f t="shared" ref="K14:K46" si="1">G14*I14</f>
        <v>335.32</v>
      </c>
      <c r="L14" s="17"/>
      <c r="M14" s="17">
        <f t="shared" si="0"/>
        <v>335.32</v>
      </c>
    </row>
    <row r="15" spans="1:13">
      <c r="A15">
        <v>4</v>
      </c>
      <c r="B15" t="s">
        <v>15</v>
      </c>
      <c r="C15">
        <v>74</v>
      </c>
      <c r="D15" s="21" t="s">
        <v>23</v>
      </c>
      <c r="E15" t="s">
        <v>17</v>
      </c>
      <c r="F15" t="s">
        <v>18</v>
      </c>
      <c r="G15">
        <v>30</v>
      </c>
      <c r="I15" s="18">
        <v>20.12</v>
      </c>
      <c r="J15" s="18"/>
      <c r="K15" s="17">
        <f t="shared" si="1"/>
        <v>603.6</v>
      </c>
      <c r="L15" s="18"/>
      <c r="M15" s="17">
        <f t="shared" si="0"/>
        <v>603.6</v>
      </c>
    </row>
    <row r="16" spans="1:13">
      <c r="A16" s="15">
        <v>5</v>
      </c>
      <c r="B16" s="15" t="s">
        <v>15</v>
      </c>
      <c r="C16" s="15">
        <v>70</v>
      </c>
      <c r="D16" s="20" t="s">
        <v>24</v>
      </c>
      <c r="E16" s="15" t="s">
        <v>20</v>
      </c>
      <c r="F16" s="15" t="s">
        <v>18</v>
      </c>
      <c r="G16" s="15">
        <v>30</v>
      </c>
      <c r="H16" s="15"/>
      <c r="I16" s="17">
        <v>30.18</v>
      </c>
      <c r="J16" s="17"/>
      <c r="K16" s="17">
        <f t="shared" si="1"/>
        <v>905.4</v>
      </c>
      <c r="L16" s="17"/>
      <c r="M16" s="17">
        <f t="shared" si="0"/>
        <v>905.4</v>
      </c>
    </row>
    <row r="17" spans="1:13">
      <c r="A17">
        <v>6</v>
      </c>
      <c r="B17" t="s">
        <v>15</v>
      </c>
      <c r="C17">
        <v>6</v>
      </c>
      <c r="D17" s="21" t="s">
        <v>25</v>
      </c>
      <c r="E17" t="s">
        <v>20</v>
      </c>
      <c r="F17" t="s">
        <v>18</v>
      </c>
      <c r="G17">
        <v>3</v>
      </c>
      <c r="I17" s="18">
        <v>2347.29</v>
      </c>
      <c r="J17" s="18"/>
      <c r="K17" s="17">
        <f t="shared" si="1"/>
        <v>7041.87</v>
      </c>
      <c r="L17" s="18"/>
      <c r="M17" s="17">
        <f t="shared" si="0"/>
        <v>7041.87</v>
      </c>
    </row>
    <row r="18" spans="1:13">
      <c r="A18" s="15">
        <v>7</v>
      </c>
      <c r="B18" s="15" t="s">
        <v>15</v>
      </c>
      <c r="C18" s="15">
        <v>3</v>
      </c>
      <c r="D18" s="20" t="s">
        <v>26</v>
      </c>
      <c r="E18" s="15" t="s">
        <v>20</v>
      </c>
      <c r="F18" s="15" t="s">
        <v>18</v>
      </c>
      <c r="G18" s="15">
        <v>15</v>
      </c>
      <c r="H18" s="15"/>
      <c r="I18" s="17">
        <v>1109.93</v>
      </c>
      <c r="J18" s="17"/>
      <c r="K18" s="17">
        <f t="shared" si="1"/>
        <v>16648.95</v>
      </c>
      <c r="L18" s="17"/>
      <c r="M18" s="17">
        <f t="shared" si="0"/>
        <v>16648.95</v>
      </c>
    </row>
    <row r="19" spans="1:13">
      <c r="A19">
        <v>8</v>
      </c>
      <c r="B19" t="s">
        <v>15</v>
      </c>
      <c r="C19">
        <v>5</v>
      </c>
      <c r="D19" s="21" t="s">
        <v>27</v>
      </c>
      <c r="E19" t="s">
        <v>20</v>
      </c>
      <c r="F19" t="s">
        <v>18</v>
      </c>
      <c r="G19">
        <v>1</v>
      </c>
      <c r="I19" s="18">
        <v>4023.94</v>
      </c>
      <c r="J19" s="18"/>
      <c r="K19" s="17">
        <f t="shared" si="1"/>
        <v>4023.94</v>
      </c>
      <c r="L19" s="18"/>
      <c r="M19" s="17">
        <f t="shared" si="0"/>
        <v>4023.94</v>
      </c>
    </row>
    <row r="20" spans="1:13">
      <c r="A20" s="15">
        <v>9</v>
      </c>
      <c r="B20" s="15" t="s">
        <v>15</v>
      </c>
      <c r="C20" s="15">
        <v>4</v>
      </c>
      <c r="D20" s="20" t="s">
        <v>28</v>
      </c>
      <c r="E20" s="15" t="s">
        <v>20</v>
      </c>
      <c r="F20" s="15" t="s">
        <v>18</v>
      </c>
      <c r="G20" s="15">
        <v>19</v>
      </c>
      <c r="H20" s="15"/>
      <c r="I20" s="17">
        <v>831.61</v>
      </c>
      <c r="J20" s="17"/>
      <c r="K20" s="17">
        <f t="shared" si="1"/>
        <v>15800.59</v>
      </c>
      <c r="L20" s="17"/>
      <c r="M20" s="17">
        <f t="shared" si="0"/>
        <v>15800.59</v>
      </c>
    </row>
    <row r="21" spans="1:13">
      <c r="A21">
        <v>10</v>
      </c>
      <c r="B21" t="s">
        <v>15</v>
      </c>
      <c r="C21">
        <v>2</v>
      </c>
      <c r="D21" s="21" t="s">
        <v>29</v>
      </c>
      <c r="E21" t="s">
        <v>20</v>
      </c>
      <c r="F21" t="s">
        <v>18</v>
      </c>
      <c r="G21">
        <v>2</v>
      </c>
      <c r="I21" s="18">
        <v>16766.41</v>
      </c>
      <c r="J21" s="18"/>
      <c r="K21" s="17">
        <f t="shared" si="1"/>
        <v>33532.82</v>
      </c>
      <c r="L21" s="18"/>
      <c r="M21" s="17">
        <f t="shared" si="0"/>
        <v>33532.82</v>
      </c>
    </row>
    <row r="22" spans="1:13">
      <c r="A22" s="15">
        <v>11</v>
      </c>
      <c r="B22" s="15" t="s">
        <v>15</v>
      </c>
      <c r="C22" s="15">
        <v>18</v>
      </c>
      <c r="D22" s="20" t="s">
        <v>30</v>
      </c>
      <c r="E22" s="15" t="s">
        <v>20</v>
      </c>
      <c r="F22" s="15" t="s">
        <v>18</v>
      </c>
      <c r="G22" s="15">
        <v>50</v>
      </c>
      <c r="H22" s="15"/>
      <c r="I22" s="17">
        <v>21.46</v>
      </c>
      <c r="J22" s="17"/>
      <c r="K22" s="17">
        <f t="shared" si="1"/>
        <v>1073</v>
      </c>
      <c r="L22" s="17"/>
      <c r="M22" s="17">
        <f t="shared" si="0"/>
        <v>1073</v>
      </c>
    </row>
    <row r="23" spans="1:13">
      <c r="A23">
        <v>12</v>
      </c>
      <c r="B23" t="s">
        <v>15</v>
      </c>
      <c r="C23">
        <v>69</v>
      </c>
      <c r="D23" s="21" t="s">
        <v>31</v>
      </c>
      <c r="E23" t="s">
        <v>20</v>
      </c>
      <c r="F23" t="s">
        <v>18</v>
      </c>
      <c r="G23">
        <v>30</v>
      </c>
      <c r="I23" s="18">
        <v>4.3600000000000003</v>
      </c>
      <c r="J23" s="18"/>
      <c r="K23" s="17">
        <f t="shared" si="1"/>
        <v>130.80000000000001</v>
      </c>
      <c r="L23" s="18"/>
      <c r="M23" s="17">
        <f t="shared" si="0"/>
        <v>130.80000000000001</v>
      </c>
    </row>
    <row r="24" spans="1:13">
      <c r="A24" s="15">
        <v>13</v>
      </c>
      <c r="B24" s="15" t="s">
        <v>15</v>
      </c>
      <c r="C24" s="15">
        <v>67</v>
      </c>
      <c r="D24" s="20" t="s">
        <v>32</v>
      </c>
      <c r="E24" s="15" t="s">
        <v>33</v>
      </c>
      <c r="F24" s="15" t="s">
        <v>18</v>
      </c>
      <c r="G24" s="15">
        <v>1</v>
      </c>
      <c r="H24" s="15"/>
      <c r="I24" s="17">
        <v>18778.52</v>
      </c>
      <c r="J24" s="17"/>
      <c r="K24" s="17">
        <f t="shared" si="1"/>
        <v>18778.52</v>
      </c>
      <c r="L24" s="17"/>
      <c r="M24" s="17">
        <f t="shared" si="0"/>
        <v>18778.52</v>
      </c>
    </row>
    <row r="25" spans="1:13">
      <c r="A25">
        <v>14</v>
      </c>
      <c r="B25" t="s">
        <v>15</v>
      </c>
      <c r="C25">
        <v>17</v>
      </c>
      <c r="D25" s="21" t="s">
        <v>34</v>
      </c>
      <c r="E25" t="s">
        <v>20</v>
      </c>
      <c r="F25" t="s">
        <v>18</v>
      </c>
      <c r="G25">
        <v>200</v>
      </c>
      <c r="I25" s="18">
        <v>105.97</v>
      </c>
      <c r="J25" s="18"/>
      <c r="K25" s="17">
        <f t="shared" si="1"/>
        <v>21194</v>
      </c>
      <c r="L25" s="18"/>
      <c r="M25" s="17">
        <f t="shared" si="0"/>
        <v>21194</v>
      </c>
    </row>
    <row r="26" spans="1:13">
      <c r="A26" s="15">
        <v>15</v>
      </c>
      <c r="B26" s="15" t="s">
        <v>15</v>
      </c>
      <c r="C26" s="15">
        <v>72</v>
      </c>
      <c r="D26" s="20" t="s">
        <v>35</v>
      </c>
      <c r="E26" s="15" t="s">
        <v>20</v>
      </c>
      <c r="F26" s="15" t="s">
        <v>18</v>
      </c>
      <c r="G26" s="15">
        <v>30</v>
      </c>
      <c r="H26" s="15"/>
      <c r="I26" s="17">
        <v>41.58</v>
      </c>
      <c r="J26" s="17"/>
      <c r="K26" s="17">
        <f t="shared" si="1"/>
        <v>1247.3999999999999</v>
      </c>
      <c r="L26" s="17"/>
      <c r="M26" s="17">
        <f t="shared" si="0"/>
        <v>1247.3999999999999</v>
      </c>
    </row>
    <row r="27" spans="1:13">
      <c r="A27">
        <v>16</v>
      </c>
      <c r="B27" t="s">
        <v>15</v>
      </c>
      <c r="C27">
        <v>71</v>
      </c>
      <c r="D27" s="21" t="s">
        <v>36</v>
      </c>
      <c r="E27" t="s">
        <v>17</v>
      </c>
      <c r="F27" t="s">
        <v>18</v>
      </c>
      <c r="G27">
        <v>3</v>
      </c>
      <c r="I27" s="18">
        <v>53.65</v>
      </c>
      <c r="J27" s="18"/>
      <c r="K27" s="17">
        <f t="shared" si="1"/>
        <v>160.94999999999999</v>
      </c>
      <c r="L27" s="18"/>
      <c r="M27" s="17">
        <f t="shared" si="0"/>
        <v>160.94999999999999</v>
      </c>
    </row>
    <row r="28" spans="1:13">
      <c r="A28" s="15">
        <v>17</v>
      </c>
      <c r="B28" s="15" t="s">
        <v>15</v>
      </c>
      <c r="C28" s="15">
        <v>8</v>
      </c>
      <c r="D28" s="20" t="s">
        <v>37</v>
      </c>
      <c r="E28" s="15" t="s">
        <v>20</v>
      </c>
      <c r="F28" s="15" t="s">
        <v>18</v>
      </c>
      <c r="G28" s="15">
        <v>3</v>
      </c>
      <c r="H28" s="15"/>
      <c r="I28" s="17">
        <v>3017.93</v>
      </c>
      <c r="J28" s="17"/>
      <c r="K28" s="17">
        <f t="shared" si="1"/>
        <v>9053.7899999999991</v>
      </c>
      <c r="L28" s="17"/>
      <c r="M28" s="17">
        <f t="shared" si="0"/>
        <v>9053.7899999999991</v>
      </c>
    </row>
    <row r="29" spans="1:13">
      <c r="A29">
        <v>18</v>
      </c>
      <c r="B29" t="s">
        <v>15</v>
      </c>
      <c r="C29">
        <v>73</v>
      </c>
      <c r="D29" s="21" t="s">
        <v>38</v>
      </c>
      <c r="E29" t="s">
        <v>17</v>
      </c>
      <c r="F29" t="s">
        <v>18</v>
      </c>
      <c r="G29">
        <v>10</v>
      </c>
      <c r="I29" s="18">
        <v>10.06</v>
      </c>
      <c r="J29" s="18"/>
      <c r="K29" s="17">
        <f t="shared" si="1"/>
        <v>100.60000000000001</v>
      </c>
      <c r="L29" s="18"/>
      <c r="M29" s="17">
        <f t="shared" si="0"/>
        <v>100.60000000000001</v>
      </c>
    </row>
    <row r="30" spans="1:13">
      <c r="A30" s="15">
        <v>19</v>
      </c>
      <c r="B30" s="15" t="s">
        <v>15</v>
      </c>
      <c r="C30" s="15">
        <v>24</v>
      </c>
      <c r="D30" s="20" t="s">
        <v>39</v>
      </c>
      <c r="E30" s="15" t="s">
        <v>40</v>
      </c>
      <c r="F30" s="15" t="s">
        <v>41</v>
      </c>
      <c r="G30" s="15">
        <v>1</v>
      </c>
      <c r="H30" s="15"/>
      <c r="I30" s="17">
        <v>67065.63</v>
      </c>
      <c r="J30" s="17"/>
      <c r="K30" s="17">
        <f t="shared" si="1"/>
        <v>67065.63</v>
      </c>
      <c r="L30" s="17"/>
      <c r="M30" s="17">
        <f t="shared" si="0"/>
        <v>67065.63</v>
      </c>
    </row>
    <row r="31" spans="1:13">
      <c r="A31">
        <v>20</v>
      </c>
      <c r="B31" t="s">
        <v>15</v>
      </c>
      <c r="C31">
        <v>11</v>
      </c>
      <c r="D31" s="21" t="s">
        <v>42</v>
      </c>
      <c r="E31" t="s">
        <v>20</v>
      </c>
      <c r="F31" t="s">
        <v>18</v>
      </c>
      <c r="G31">
        <v>1</v>
      </c>
      <c r="I31" s="18">
        <v>8487.16</v>
      </c>
      <c r="J31" s="18"/>
      <c r="K31" s="17">
        <f t="shared" si="1"/>
        <v>8487.16</v>
      </c>
      <c r="L31" s="18"/>
      <c r="M31" s="17">
        <f t="shared" si="0"/>
        <v>8487.16</v>
      </c>
    </row>
    <row r="32" spans="1:13">
      <c r="A32" s="15">
        <v>21</v>
      </c>
      <c r="B32" s="15" t="s">
        <v>15</v>
      </c>
      <c r="C32" s="15">
        <v>25</v>
      </c>
      <c r="D32" s="20" t="s">
        <v>43</v>
      </c>
      <c r="E32" s="15" t="s">
        <v>33</v>
      </c>
      <c r="F32" s="15" t="s">
        <v>44</v>
      </c>
      <c r="G32" s="15">
        <v>1</v>
      </c>
      <c r="H32" s="15"/>
      <c r="I32" s="17">
        <v>47235.19</v>
      </c>
      <c r="J32" s="17"/>
      <c r="K32" s="17">
        <f t="shared" si="1"/>
        <v>47235.19</v>
      </c>
      <c r="L32" s="17"/>
      <c r="M32" s="17">
        <f t="shared" si="0"/>
        <v>47235.19</v>
      </c>
    </row>
    <row r="33" spans="1:15">
      <c r="A33">
        <v>22</v>
      </c>
      <c r="B33" t="s">
        <v>15</v>
      </c>
      <c r="C33">
        <v>15</v>
      </c>
      <c r="D33" s="21" t="s">
        <v>45</v>
      </c>
      <c r="E33" t="s">
        <v>20</v>
      </c>
      <c r="F33" t="s">
        <v>18</v>
      </c>
      <c r="G33">
        <v>1</v>
      </c>
      <c r="I33" s="18">
        <v>689.44</v>
      </c>
      <c r="J33" s="18"/>
      <c r="K33" s="17">
        <f t="shared" si="1"/>
        <v>689.44</v>
      </c>
      <c r="L33" s="18"/>
      <c r="M33" s="17">
        <f t="shared" si="0"/>
        <v>689.44</v>
      </c>
    </row>
    <row r="34" spans="1:15">
      <c r="A34" s="15">
        <v>23</v>
      </c>
      <c r="B34" s="15" t="s">
        <v>15</v>
      </c>
      <c r="C34" s="15">
        <v>9</v>
      </c>
      <c r="D34" s="20" t="s">
        <v>46</v>
      </c>
      <c r="E34" s="15" t="s">
        <v>20</v>
      </c>
      <c r="F34" s="15" t="s">
        <v>18</v>
      </c>
      <c r="G34" s="15">
        <v>1</v>
      </c>
      <c r="H34" s="15"/>
      <c r="I34" s="17">
        <v>1676.62</v>
      </c>
      <c r="J34" s="17"/>
      <c r="K34" s="17">
        <f t="shared" si="1"/>
        <v>1676.62</v>
      </c>
      <c r="L34" s="17"/>
      <c r="M34" s="17">
        <f t="shared" si="0"/>
        <v>1676.62</v>
      </c>
    </row>
    <row r="35" spans="1:15">
      <c r="A35">
        <v>24</v>
      </c>
      <c r="B35" t="s">
        <v>15</v>
      </c>
      <c r="C35">
        <v>10</v>
      </c>
      <c r="D35" s="21" t="s">
        <v>47</v>
      </c>
      <c r="E35" t="s">
        <v>20</v>
      </c>
      <c r="F35" t="s">
        <v>18</v>
      </c>
      <c r="G35">
        <v>1</v>
      </c>
      <c r="I35" s="18">
        <v>3017.93</v>
      </c>
      <c r="J35" s="18"/>
      <c r="K35" s="17">
        <f t="shared" si="1"/>
        <v>3017.93</v>
      </c>
      <c r="L35" s="18"/>
      <c r="M35" s="17">
        <f t="shared" si="0"/>
        <v>3017.93</v>
      </c>
    </row>
    <row r="36" spans="1:15">
      <c r="A36" s="15">
        <v>25</v>
      </c>
      <c r="B36" s="15" t="s">
        <v>15</v>
      </c>
      <c r="C36" s="15">
        <v>7</v>
      </c>
      <c r="D36" s="20" t="s">
        <v>48</v>
      </c>
      <c r="E36" s="15" t="s">
        <v>20</v>
      </c>
      <c r="F36" s="15" t="s">
        <v>18</v>
      </c>
      <c r="G36" s="15">
        <v>3</v>
      </c>
      <c r="H36" s="15"/>
      <c r="I36" s="17">
        <v>10059.84</v>
      </c>
      <c r="J36" s="17"/>
      <c r="K36" s="17">
        <f t="shared" si="1"/>
        <v>30179.52</v>
      </c>
      <c r="L36" s="17"/>
      <c r="M36" s="17">
        <f t="shared" si="0"/>
        <v>30179.52</v>
      </c>
    </row>
    <row r="37" spans="1:15">
      <c r="A37">
        <v>26</v>
      </c>
      <c r="B37" t="s">
        <v>15</v>
      </c>
      <c r="C37">
        <v>19</v>
      </c>
      <c r="D37" s="21" t="s">
        <v>49</v>
      </c>
      <c r="E37" t="s">
        <v>33</v>
      </c>
      <c r="F37" t="s">
        <v>18</v>
      </c>
      <c r="G37">
        <v>500</v>
      </c>
      <c r="I37" s="18">
        <v>1.99</v>
      </c>
      <c r="J37" s="18"/>
      <c r="K37" s="17">
        <f t="shared" si="1"/>
        <v>995</v>
      </c>
      <c r="L37" s="18"/>
      <c r="M37" s="17">
        <f t="shared" si="0"/>
        <v>995</v>
      </c>
    </row>
    <row r="38" spans="1:15">
      <c r="A38" s="15">
        <v>27</v>
      </c>
      <c r="B38" s="15" t="s">
        <v>15</v>
      </c>
      <c r="C38" s="15">
        <v>68</v>
      </c>
      <c r="D38" s="20" t="s">
        <v>50</v>
      </c>
      <c r="E38" s="15" t="s">
        <v>20</v>
      </c>
      <c r="F38" s="15" t="s">
        <v>18</v>
      </c>
      <c r="G38" s="15">
        <v>30</v>
      </c>
      <c r="H38" s="15"/>
      <c r="I38" s="17">
        <v>30.18</v>
      </c>
      <c r="J38" s="17"/>
      <c r="K38" s="17">
        <f t="shared" si="1"/>
        <v>905.4</v>
      </c>
      <c r="L38" s="17"/>
      <c r="M38" s="17">
        <f t="shared" si="0"/>
        <v>905.4</v>
      </c>
    </row>
    <row r="39" spans="1:15">
      <c r="A39">
        <v>28</v>
      </c>
      <c r="B39" t="s">
        <v>15</v>
      </c>
      <c r="C39">
        <v>23</v>
      </c>
      <c r="D39" s="21" t="s">
        <v>51</v>
      </c>
      <c r="E39" t="s">
        <v>20</v>
      </c>
      <c r="F39" t="s">
        <v>18</v>
      </c>
      <c r="G39">
        <v>3</v>
      </c>
      <c r="I39" s="18">
        <v>1542.51</v>
      </c>
      <c r="J39" s="18"/>
      <c r="K39" s="17">
        <f t="shared" si="1"/>
        <v>4627.53</v>
      </c>
      <c r="L39" s="18"/>
      <c r="M39" s="17">
        <f t="shared" si="0"/>
        <v>4627.53</v>
      </c>
    </row>
    <row r="40" spans="1:15">
      <c r="A40" s="15">
        <v>29</v>
      </c>
      <c r="B40" s="15" t="s">
        <v>15</v>
      </c>
      <c r="C40" s="15">
        <v>21</v>
      </c>
      <c r="D40" s="20" t="s">
        <v>52</v>
      </c>
      <c r="E40" s="15" t="s">
        <v>20</v>
      </c>
      <c r="F40" s="15" t="s">
        <v>18</v>
      </c>
      <c r="G40" s="15">
        <v>1</v>
      </c>
      <c r="H40" s="15"/>
      <c r="I40" s="17">
        <v>10059.84</v>
      </c>
      <c r="J40" s="17"/>
      <c r="K40" s="17">
        <f t="shared" si="1"/>
        <v>10059.84</v>
      </c>
      <c r="L40" s="17"/>
      <c r="M40" s="17">
        <f t="shared" si="0"/>
        <v>10059.84</v>
      </c>
    </row>
    <row r="41" spans="1:15">
      <c r="A41">
        <v>30</v>
      </c>
      <c r="B41" t="s">
        <v>15</v>
      </c>
      <c r="C41">
        <v>27</v>
      </c>
      <c r="D41" s="21" t="s">
        <v>53</v>
      </c>
      <c r="E41" t="s">
        <v>20</v>
      </c>
      <c r="F41" t="s">
        <v>18</v>
      </c>
      <c r="G41">
        <v>1</v>
      </c>
      <c r="I41" s="18">
        <v>10059.84</v>
      </c>
      <c r="J41" s="18"/>
      <c r="K41" s="17">
        <f t="shared" si="1"/>
        <v>10059.84</v>
      </c>
      <c r="L41" s="18"/>
      <c r="M41" s="17">
        <f t="shared" si="0"/>
        <v>10059.84</v>
      </c>
    </row>
    <row r="42" spans="1:15">
      <c r="A42" s="15">
        <v>31</v>
      </c>
      <c r="B42" s="15" t="s">
        <v>15</v>
      </c>
      <c r="C42" s="15">
        <v>22</v>
      </c>
      <c r="D42" s="20" t="s">
        <v>54</v>
      </c>
      <c r="E42" s="15" t="s">
        <v>20</v>
      </c>
      <c r="F42" s="15" t="s">
        <v>18</v>
      </c>
      <c r="G42" s="15">
        <v>1</v>
      </c>
      <c r="H42" s="15"/>
      <c r="I42" s="17">
        <v>602.25</v>
      </c>
      <c r="J42" s="17"/>
      <c r="K42" s="17">
        <f t="shared" si="1"/>
        <v>602.25</v>
      </c>
      <c r="L42" s="17"/>
      <c r="M42" s="17">
        <f t="shared" si="0"/>
        <v>602.25</v>
      </c>
    </row>
    <row r="43" spans="1:15">
      <c r="A43">
        <v>32</v>
      </c>
      <c r="B43" t="s">
        <v>15</v>
      </c>
      <c r="C43">
        <v>12</v>
      </c>
      <c r="D43" s="21" t="s">
        <v>55</v>
      </c>
      <c r="E43" t="s">
        <v>20</v>
      </c>
      <c r="F43" t="s">
        <v>18</v>
      </c>
      <c r="G43">
        <v>1</v>
      </c>
      <c r="I43" s="18">
        <v>16766.41</v>
      </c>
      <c r="J43" s="18"/>
      <c r="K43" s="17">
        <f t="shared" si="1"/>
        <v>16766.41</v>
      </c>
      <c r="L43" s="18"/>
      <c r="M43" s="17">
        <f t="shared" si="0"/>
        <v>16766.41</v>
      </c>
    </row>
    <row r="44" spans="1:15">
      <c r="A44" s="15">
        <v>33</v>
      </c>
      <c r="B44" s="15" t="s">
        <v>15</v>
      </c>
      <c r="C44" s="15">
        <v>20</v>
      </c>
      <c r="D44" s="20" t="s">
        <v>56</v>
      </c>
      <c r="E44" s="15" t="s">
        <v>20</v>
      </c>
      <c r="F44" s="15" t="s">
        <v>18</v>
      </c>
      <c r="G44" s="15">
        <v>1</v>
      </c>
      <c r="H44" s="15"/>
      <c r="I44" s="17">
        <v>505.67</v>
      </c>
      <c r="J44" s="17"/>
      <c r="K44" s="17">
        <f t="shared" si="1"/>
        <v>505.67</v>
      </c>
      <c r="L44" s="17"/>
      <c r="M44" s="17">
        <f t="shared" si="0"/>
        <v>505.67</v>
      </c>
    </row>
    <row r="45" spans="1:15">
      <c r="A45">
        <v>34</v>
      </c>
      <c r="B45" t="s">
        <v>15</v>
      </c>
      <c r="C45">
        <v>16</v>
      </c>
      <c r="D45" s="21" t="s">
        <v>57</v>
      </c>
      <c r="E45" t="s">
        <v>20</v>
      </c>
      <c r="F45" t="s">
        <v>18</v>
      </c>
      <c r="G45">
        <v>1</v>
      </c>
      <c r="I45" s="18">
        <v>602.25</v>
      </c>
      <c r="J45" s="18"/>
      <c r="K45" s="17">
        <f t="shared" si="1"/>
        <v>602.25</v>
      </c>
      <c r="L45" s="18"/>
      <c r="M45" s="17">
        <f t="shared" si="0"/>
        <v>602.25</v>
      </c>
    </row>
    <row r="46" spans="1:15">
      <c r="A46" s="15">
        <v>35</v>
      </c>
      <c r="B46" s="15" t="s">
        <v>15</v>
      </c>
      <c r="C46" s="15">
        <v>14</v>
      </c>
      <c r="D46" s="20" t="s">
        <v>58</v>
      </c>
      <c r="E46" s="15" t="s">
        <v>20</v>
      </c>
      <c r="F46" s="15" t="s">
        <v>18</v>
      </c>
      <c r="G46" s="15">
        <v>4</v>
      </c>
      <c r="H46" s="15"/>
      <c r="I46" s="17">
        <v>5804.53</v>
      </c>
      <c r="J46" s="17"/>
      <c r="K46" s="17">
        <f t="shared" si="1"/>
        <v>23218.12</v>
      </c>
      <c r="L46" s="17"/>
      <c r="M46" s="17">
        <f t="shared" si="0"/>
        <v>23218.12</v>
      </c>
      <c r="O46" s="18"/>
    </row>
    <row r="47" spans="1:15">
      <c r="D47" s="21"/>
      <c r="I47" s="18"/>
      <c r="J47" s="18"/>
      <c r="K47" s="18"/>
      <c r="L47" s="18"/>
      <c r="M47" s="18"/>
    </row>
    <row r="48" spans="1:15" ht="15.75">
      <c r="D48" s="21"/>
      <c r="I48" s="18"/>
      <c r="J48" s="18"/>
      <c r="K48" s="18"/>
      <c r="L48" s="19" t="s">
        <v>59</v>
      </c>
      <c r="M48" s="19">
        <f>SUM(M12:M46)</f>
        <v>372656.25000000012</v>
      </c>
    </row>
    <row r="49" spans="2:15" ht="15.75">
      <c r="D49" s="21"/>
      <c r="I49" s="18"/>
      <c r="J49" s="18"/>
      <c r="K49" s="18"/>
      <c r="L49" s="19" t="s">
        <v>60</v>
      </c>
      <c r="M49" s="19">
        <v>104343.75</v>
      </c>
    </row>
    <row r="50" spans="2:15" ht="15.75">
      <c r="D50" s="21"/>
      <c r="I50" s="18"/>
      <c r="J50" s="18"/>
      <c r="K50" s="18"/>
      <c r="L50" s="19" t="s">
        <v>61</v>
      </c>
      <c r="M50" s="19">
        <f>M48+M49</f>
        <v>477000.00000000012</v>
      </c>
    </row>
    <row r="51" spans="2:15" ht="27.75" customHeight="1">
      <c r="B51" s="23" t="s">
        <v>64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5">
      <c r="O52" s="18"/>
    </row>
  </sheetData>
  <sheetProtection formatCells="0" formatColumns="0" formatRows="0" insertColumns="0" insertRows="0" insertHyperlinks="0" deleteColumns="0" deleteRows="0" sort="0" autoFilter="0" pivotTables="0"/>
  <autoFilter ref="A11:M11"/>
  <mergeCells count="12">
    <mergeCell ref="B1:M1"/>
    <mergeCell ref="B51:M51"/>
    <mergeCell ref="A5:C5"/>
    <mergeCell ref="A10:A11"/>
    <mergeCell ref="B10:B11"/>
    <mergeCell ref="C10:C11"/>
    <mergeCell ref="D10:D11"/>
    <mergeCell ref="E10:E11"/>
    <mergeCell ref="F10:F11"/>
    <mergeCell ref="G10:H10"/>
    <mergeCell ref="I10:J10"/>
    <mergeCell ref="K10:M10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am200236</cp:lastModifiedBy>
  <cp:lastPrinted>2022-10-19T14:45:22Z</cp:lastPrinted>
  <dcterms:created xsi:type="dcterms:W3CDTF">2022-03-16T14:49:55Z</dcterms:created>
  <dcterms:modified xsi:type="dcterms:W3CDTF">2022-12-06T13:29:11Z</dcterms:modified>
  <cp:category>Sinapi Excel</cp:category>
</cp:coreProperties>
</file>